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240" windowWidth="16400" windowHeight="5360"/>
  </bookViews>
  <sheets>
    <sheet name="KP chi tiết cho HHĐCM" sheetId="1" r:id="rId1"/>
  </sheets>
  <definedNames>
    <definedName name="_xlnm.Print_Titles" localSheetId="0">'KP chi tiết cho HHĐCM'!$6:$7</definedName>
  </definedNames>
  <calcPr calcId="152511"/>
</workbook>
</file>

<file path=xl/calcChain.xml><?xml version="1.0" encoding="utf-8"?>
<calcChain xmlns="http://schemas.openxmlformats.org/spreadsheetml/2006/main">
  <c r="D12" i="1" l="1"/>
  <c r="E10" i="1" l="1"/>
  <c r="E11" i="1"/>
  <c r="E12" i="1"/>
  <c r="E13" i="1"/>
  <c r="E15" i="1"/>
  <c r="E16" i="1"/>
  <c r="E17" i="1"/>
  <c r="E19" i="1"/>
  <c r="E20" i="1"/>
  <c r="D14" i="1" l="1"/>
  <c r="D18" i="1"/>
  <c r="C18" i="1"/>
  <c r="E18" i="1" s="1"/>
  <c r="C14" i="1" l="1"/>
  <c r="E14" i="1" s="1"/>
  <c r="C9" i="1" l="1"/>
  <c r="C8" i="1" l="1"/>
  <c r="D9" i="1"/>
  <c r="D8" i="1" s="1"/>
  <c r="D21" i="1" s="1"/>
  <c r="E9" i="1" l="1"/>
  <c r="C21" i="1"/>
  <c r="E21" i="1" s="1"/>
  <c r="E8" i="1"/>
</calcChain>
</file>

<file path=xl/sharedStrings.xml><?xml version="1.0" encoding="utf-8"?>
<sst xmlns="http://schemas.openxmlformats.org/spreadsheetml/2006/main" count="34" uniqueCount="32">
  <si>
    <t>II</t>
  </si>
  <si>
    <t>STT</t>
  </si>
  <si>
    <t>Nội dung hoạt động</t>
  </si>
  <si>
    <t>I</t>
  </si>
  <si>
    <t>a</t>
  </si>
  <si>
    <t>b</t>
  </si>
  <si>
    <t>c</t>
  </si>
  <si>
    <t>Thông tin , truyền thông trên phương tiện thông tin đại chúng</t>
  </si>
  <si>
    <t>TỔNG CỘNG</t>
  </si>
  <si>
    <t>Năm 2024</t>
  </si>
  <si>
    <t>Năm 2025</t>
  </si>
  <si>
    <t xml:space="preserve">Phụ lục </t>
  </si>
  <si>
    <t>TRUYỀN THÔNG VỀ CHĂM SÓC SỨC KHỎE SINH SẢN  VTN-TN</t>
  </si>
  <si>
    <t>Tập huấn kiến thức về chăm sóc sức khỏe sinh sản vị thành niên-thanh niên cho cán bộ y tế tuyến tỉnh, huyện, xã</t>
  </si>
  <si>
    <t>Truyền thông trên cổng thông tin điện tử của ngành và của đơn vị (tin, bài viết, ảnh)</t>
  </si>
  <si>
    <t>In tài liệu tuyên truyền (tờ rơi, áp phích…)</t>
  </si>
  <si>
    <t>KHÁM PHỤ KHOA, TƯ VẤN DỰ PHÒNG CÁC BỆNH NHIỄM KHUẨN ĐƯỜNG SINH SẢN, CÁC BỆNH LÂY TRUYỀN QUA ĐƯỜNG TÌNH DỤC  CHO NỮ CÔNG NHÂN LAO ĐỘNG TẠI CÁC KHU CÔNG NGHIỆP</t>
  </si>
  <si>
    <t>Khám phụ khoa, tư vấn dự phòng nhiễm khuẩn đường sinh sản/lây truyền qua đường tình dục cho nữ công nhân lao động tại các khu công nghiệp</t>
  </si>
  <si>
    <t>Mua thuốc điều trị các bệnh nhiễm khuẩn đường sinh sản</t>
  </si>
  <si>
    <t>III</t>
  </si>
  <si>
    <t xml:space="preserve"> Phân bổ kinh phí theo năm</t>
  </si>
  <si>
    <t>Đơn vị tính: VN đồng</t>
  </si>
  <si>
    <t xml:space="preserve">Hội nghị tập huấn, bồi dưỡng kiến thức chăm sóc SKSS, SKTD và phổ biến các chế độ chính sách của Nhà nước liên quan đến công tác chăm sóc SKSS cho đối  tượng: nhân viên y tế cơ quan/cán bộ nữ công và bí thư đoàn thanh niên tại các doanh nghiệp sản xuất thuộc Khu công nghiệp </t>
  </si>
  <si>
    <t>Tổng kinh phí năm 2024-2025</t>
  </si>
  <si>
    <t>Đơn vị thực hiện</t>
  </si>
  <si>
    <t>Sở Y tế</t>
  </si>
  <si>
    <t>Tuyên truyền trên Báo Bắc Giang (5 bài viết, 5 tin, 10 ảnh)</t>
  </si>
  <si>
    <t>Tuyên truyền trên Đài PTTH tỉnh (05 phóng sự ngắn truyền hình, 10 tin truyền hình)</t>
  </si>
  <si>
    <t>TẬP HUẤN, BỒI DƯỠNG CHUYÊN MÔN VỀ CSSK SINH SẢN VTN-TN CHO CBYT, CÁN BỘ ĐOÀN THỂ (PHỤ NỮ, ĐOÀN THÀNH NIÊN), NVYT TRƯỜNG HỌC, GIÁO VIÊN PHỤ TRÁCH ĐOÀN ĐỘI CÁC TRƯỜNG THCS</t>
  </si>
  <si>
    <t>Hội nghị tập huấn bồi dưỡng kiến thức về CSSKSS,SKTD cho cán bộ hội phụ nữ,  phòng giáo dục, huyện đoàn, NVYT và giáo viên phụ trách đoàn đội các trường trung học cơ sở, cán bộ đoàn thể cấp xã (phụ nữ, đoàn thanh niên)</t>
  </si>
  <si>
    <t xml:space="preserve">  KINH PHÍ CỦA TỈNH THỰC HIỆN KẾ HOẠCH TRIỂN KHAI CÔNG TÁC CHĂM SÓC SKSS, SKTD CHO VTN-TN TỈNH BẮC GIANG  NĂM 2024-2025 </t>
  </si>
  <si>
    <t>(Kèm theo Kế hoạch số:            /KH-UBND ngày      /3/2024 của Chủ tịch UBND tỉnh Bắc Giang)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</si>
</sst>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_);_(* \(#,##0\);_(* &quot;-&quot;??_);_(@_)"/>
    <numFmt numFmtId="166" formatCode="_-* #,##0\ _₫_-;\-* #,##0\ _₫_-;_-* &quot;-&quot;??\ _₫_-;_-@_-"/>
  </numFmts>
  <fonts count="12" x14ac:knownFonts="1">
    <font>
      <sz val="11"/>
      <color theme="1"/>
      <name val="Calibri"/>
      <family val="2"/>
      <scheme val="minor"/>
    </font>
    <font>
      <sz val="11"/>
      <color theme="1"/>
      <name val="Calibri"/>
      <family val="2"/>
      <charset val="163"/>
      <scheme val="minor"/>
    </font>
    <font>
      <b/>
      <sz val="11"/>
      <color theme="1"/>
      <name val="Calibri"/>
      <family val="2"/>
      <scheme val="minor"/>
    </font>
    <font>
      <sz val="11"/>
      <color theme="1"/>
      <name val="Calibri"/>
      <family val="2"/>
      <scheme val="minor"/>
    </font>
    <font>
      <sz val="10"/>
      <color theme="1"/>
      <name val=".VnArial"/>
      <family val="2"/>
    </font>
    <font>
      <b/>
      <sz val="14"/>
      <color theme="1"/>
      <name val="Times New Roman"/>
      <family val="1"/>
    </font>
    <font>
      <b/>
      <sz val="13"/>
      <name val="Times New Roman"/>
      <family val="1"/>
    </font>
    <font>
      <sz val="13"/>
      <name val="Times New Roman"/>
      <family val="1"/>
    </font>
    <font>
      <i/>
      <sz val="13"/>
      <name val="Times New Roman"/>
      <family val="1"/>
    </font>
    <font>
      <sz val="13"/>
      <color theme="1"/>
      <name val="Times New Roman"/>
      <family val="1"/>
    </font>
    <font>
      <b/>
      <sz val="13"/>
      <color theme="1"/>
      <name val="Times New Roman"/>
      <family val="1"/>
    </font>
    <font>
      <sz val="14"/>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164" fontId="3" fillId="0" borderId="0" applyFont="0" applyFill="0" applyBorder="0" applyAlignment="0" applyProtection="0"/>
    <xf numFmtId="0" fontId="4" fillId="0" borderId="0"/>
    <xf numFmtId="0" fontId="1" fillId="0" borderId="0"/>
    <xf numFmtId="0" fontId="3" fillId="0" borderId="0"/>
    <xf numFmtId="164" fontId="3" fillId="0" borderId="0" applyFont="0" applyFill="0" applyBorder="0" applyAlignment="0" applyProtection="0"/>
  </cellStyleXfs>
  <cellXfs count="50">
    <xf numFmtId="0" fontId="0" fillId="0" borderId="0" xfId="0"/>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37" fontId="0" fillId="0" borderId="0" xfId="0" applyNumberFormat="1" applyFont="1" applyAlignment="1">
      <alignment horizontal="center" vertical="center"/>
    </xf>
    <xf numFmtId="3" fontId="0" fillId="0" borderId="0" xfId="0" applyNumberFormat="1" applyAlignment="1">
      <alignment horizontal="center" vertical="center"/>
    </xf>
    <xf numFmtId="3" fontId="0" fillId="0" borderId="0" xfId="0" applyNumberFormat="1" applyFont="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center" vertical="center" wrapText="1"/>
    </xf>
    <xf numFmtId="165"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3" borderId="1" xfId="0" applyFont="1" applyFill="1" applyBorder="1" applyAlignment="1">
      <alignment horizontal="left" vertical="center" wrapText="1"/>
    </xf>
    <xf numFmtId="0" fontId="6" fillId="0" borderId="1" xfId="0" applyFont="1" applyBorder="1" applyAlignment="1">
      <alignment horizontal="left" vertical="center" wrapText="1"/>
    </xf>
    <xf numFmtId="166" fontId="6" fillId="0" borderId="1" xfId="1"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166" fontId="7" fillId="0" borderId="1" xfId="1" applyNumberFormat="1" applyFont="1" applyBorder="1" applyAlignment="1">
      <alignment horizontal="center" vertical="center"/>
    </xf>
    <xf numFmtId="166" fontId="6" fillId="0" borderId="1" xfId="1" applyNumberFormat="1" applyFont="1" applyBorder="1" applyAlignment="1">
      <alignment horizontal="center" vertical="center"/>
    </xf>
    <xf numFmtId="166" fontId="7" fillId="2" borderId="1" xfId="1" applyNumberFormat="1" applyFont="1" applyFill="1" applyBorder="1" applyAlignment="1">
      <alignment horizontal="center" vertical="center"/>
    </xf>
    <xf numFmtId="166" fontId="6" fillId="2" borderId="1" xfId="1" applyNumberFormat="1" applyFont="1" applyFill="1" applyBorder="1" applyAlignment="1">
      <alignment horizontal="center" vertical="center" wrapText="1"/>
    </xf>
    <xf numFmtId="166" fontId="7" fillId="0" borderId="0" xfId="0" applyNumberFormat="1" applyFont="1" applyAlignment="1">
      <alignment horizontal="center" vertical="center"/>
    </xf>
    <xf numFmtId="166" fontId="6" fillId="3" borderId="1" xfId="1"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6" fillId="3" borderId="1" xfId="0" applyFont="1" applyFill="1" applyBorder="1" applyAlignment="1">
      <alignment horizontal="center" vertical="center"/>
    </xf>
    <xf numFmtId="0" fontId="9" fillId="0" borderId="1" xfId="0" applyFont="1" applyBorder="1" applyAlignment="1">
      <alignment horizontal="center" vertical="center"/>
    </xf>
    <xf numFmtId="166" fontId="9" fillId="0" borderId="1" xfId="0" applyNumberFormat="1" applyFont="1" applyBorder="1" applyAlignment="1">
      <alignment horizontal="center" vertical="center"/>
    </xf>
    <xf numFmtId="0" fontId="10" fillId="0" borderId="1" xfId="0" applyFont="1" applyBorder="1" applyAlignment="1">
      <alignment horizontal="center" vertical="center"/>
    </xf>
    <xf numFmtId="166" fontId="9" fillId="0" borderId="1" xfId="1" applyNumberFormat="1" applyFont="1" applyBorder="1" applyAlignment="1">
      <alignment horizontal="center" vertical="center"/>
    </xf>
    <xf numFmtId="37" fontId="9" fillId="0" borderId="1" xfId="0" applyNumberFormat="1" applyFont="1" applyBorder="1" applyAlignment="1">
      <alignment horizontal="center" vertical="center"/>
    </xf>
    <xf numFmtId="166" fontId="6" fillId="3" borderId="1" xfId="0" applyNumberFormat="1" applyFont="1" applyFill="1" applyBorder="1" applyAlignment="1">
      <alignment horizontal="center" vertical="center" wrapText="1"/>
    </xf>
    <xf numFmtId="166" fontId="10" fillId="0" borderId="1" xfId="0" applyNumberFormat="1" applyFont="1" applyBorder="1" applyAlignment="1">
      <alignment horizontal="center" vertical="center"/>
    </xf>
    <xf numFmtId="166" fontId="10" fillId="4" borderId="1" xfId="0" applyNumberFormat="1" applyFont="1" applyFill="1" applyBorder="1" applyAlignment="1">
      <alignment horizontal="center" vertical="center"/>
    </xf>
    <xf numFmtId="0" fontId="11" fillId="0" borderId="6" xfId="0" applyFont="1" applyBorder="1" applyAlignment="1">
      <alignment horizontal="left" vertical="center" wrapText="1"/>
    </xf>
    <xf numFmtId="166" fontId="11" fillId="0" borderId="1" xfId="1" applyNumberFormat="1" applyFont="1" applyBorder="1" applyAlignment="1">
      <alignment vertical="center"/>
    </xf>
    <xf numFmtId="0" fontId="11" fillId="0" borderId="0" xfId="0" applyFont="1" applyBorder="1" applyAlignment="1">
      <alignment horizontal="left" vertical="center"/>
    </xf>
    <xf numFmtId="166" fontId="0" fillId="0" borderId="0" xfId="0" applyNumberFormat="1" applyAlignment="1">
      <alignment horizontal="center" vertical="center"/>
    </xf>
    <xf numFmtId="37" fontId="6" fillId="2" borderId="3" xfId="0" applyNumberFormat="1" applyFont="1" applyFill="1" applyBorder="1" applyAlignment="1">
      <alignment horizontal="center" vertical="center" wrapText="1"/>
    </xf>
    <xf numFmtId="37" fontId="6" fillId="2" borderId="5"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6" fillId="0" borderId="0"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cellXfs>
  <cellStyles count="6">
    <cellStyle name="Comma" xfId="1" builtinId="3"/>
    <cellStyle name="Comma 2" xfId="5"/>
    <cellStyle name="Normal" xfId="0" builtinId="0"/>
    <cellStyle name="Normal 2" xfId="2"/>
    <cellStyle name="Normal 3" xfId="4"/>
    <cellStyle name="Normal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zoomScaleNormal="100" workbookViewId="0">
      <selection activeCell="B3" sqref="B3:F3"/>
    </sheetView>
  </sheetViews>
  <sheetFormatPr defaultColWidth="9" defaultRowHeight="16.5" x14ac:dyDescent="0.35"/>
  <cols>
    <col min="1" max="1" width="4.81640625" style="11" customWidth="1"/>
    <col min="2" max="2" width="73.26953125" style="11" customWidth="1"/>
    <col min="3" max="3" width="19.54296875" style="11" customWidth="1"/>
    <col min="4" max="4" width="18.453125" style="11" customWidth="1"/>
    <col min="5" max="5" width="18.26953125" style="1" customWidth="1"/>
    <col min="6" max="6" width="14.54296875" style="1" customWidth="1"/>
    <col min="7" max="7" width="16.453125" style="1" customWidth="1"/>
    <col min="8" max="8" width="10.1796875" style="1" customWidth="1"/>
    <col min="9" max="9" width="7.1796875" style="1" customWidth="1"/>
    <col min="10" max="10" width="7.453125" style="1" customWidth="1"/>
    <col min="11" max="11" width="6.54296875" style="1" customWidth="1"/>
    <col min="12" max="16384" width="9" style="1"/>
  </cols>
  <sheetData>
    <row r="1" spans="1:11" ht="12.75" customHeight="1" x14ac:dyDescent="0.35">
      <c r="A1" s="47" t="s">
        <v>11</v>
      </c>
      <c r="B1" s="47"/>
      <c r="C1" s="47"/>
      <c r="D1" s="47"/>
      <c r="E1" s="9"/>
      <c r="F1" s="7"/>
      <c r="G1" s="7"/>
      <c r="H1" s="7"/>
      <c r="I1" s="7"/>
      <c r="J1" s="8"/>
      <c r="K1" s="8"/>
    </row>
    <row r="2" spans="1:11" ht="36" customHeight="1" x14ac:dyDescent="0.35">
      <c r="A2" s="44" t="s">
        <v>30</v>
      </c>
      <c r="B2" s="44"/>
      <c r="C2" s="44"/>
      <c r="D2" s="44"/>
      <c r="E2" s="44"/>
      <c r="F2" s="44"/>
      <c r="G2" s="7"/>
      <c r="H2" s="7"/>
      <c r="I2" s="7"/>
      <c r="J2" s="8"/>
      <c r="K2" s="8"/>
    </row>
    <row r="3" spans="1:11" ht="21.75" customHeight="1" x14ac:dyDescent="0.35">
      <c r="A3" s="10"/>
      <c r="B3" s="45" t="s">
        <v>31</v>
      </c>
      <c r="C3" s="45"/>
      <c r="D3" s="45"/>
      <c r="E3" s="45"/>
      <c r="F3" s="45"/>
      <c r="G3" s="7"/>
      <c r="H3" s="7"/>
      <c r="I3" s="7"/>
      <c r="J3" s="8"/>
      <c r="K3" s="8"/>
    </row>
    <row r="4" spans="1:11" ht="12.75" customHeight="1" x14ac:dyDescent="0.35">
      <c r="A4" s="10"/>
      <c r="B4" s="46" t="s">
        <v>21</v>
      </c>
      <c r="C4" s="46"/>
      <c r="D4" s="46"/>
      <c r="E4" s="46"/>
      <c r="F4" s="46"/>
      <c r="G4" s="7"/>
      <c r="H4" s="7"/>
      <c r="I4" s="7"/>
      <c r="J4" s="8"/>
      <c r="K4" s="8"/>
    </row>
    <row r="5" spans="1:11" ht="8.25" customHeight="1" x14ac:dyDescent="0.35">
      <c r="E5" s="2"/>
      <c r="F5" s="2"/>
      <c r="G5" s="2"/>
      <c r="H5" s="2"/>
      <c r="I5" s="2"/>
    </row>
    <row r="6" spans="1:11" ht="24" customHeight="1" x14ac:dyDescent="0.35">
      <c r="A6" s="48" t="s">
        <v>1</v>
      </c>
      <c r="B6" s="48" t="s">
        <v>2</v>
      </c>
      <c r="C6" s="49" t="s">
        <v>20</v>
      </c>
      <c r="D6" s="49"/>
      <c r="E6" s="42" t="s">
        <v>23</v>
      </c>
      <c r="F6" s="42" t="s">
        <v>24</v>
      </c>
    </row>
    <row r="7" spans="1:11" ht="25.5" customHeight="1" x14ac:dyDescent="0.35">
      <c r="A7" s="48"/>
      <c r="B7" s="48"/>
      <c r="C7" s="12" t="s">
        <v>9</v>
      </c>
      <c r="D7" s="13" t="s">
        <v>10</v>
      </c>
      <c r="E7" s="43"/>
      <c r="F7" s="43"/>
    </row>
    <row r="8" spans="1:11" ht="30" customHeight="1" x14ac:dyDescent="0.35">
      <c r="A8" s="14" t="s">
        <v>3</v>
      </c>
      <c r="B8" s="15" t="s">
        <v>12</v>
      </c>
      <c r="C8" s="33">
        <f>C9+C13</f>
        <v>102840000</v>
      </c>
      <c r="D8" s="33">
        <f t="shared" ref="D8" si="0">D9+D13</f>
        <v>102840000</v>
      </c>
      <c r="E8" s="35">
        <f>SUM(C8:D8)</f>
        <v>205680000</v>
      </c>
      <c r="F8" s="28" t="s">
        <v>25</v>
      </c>
    </row>
    <row r="9" spans="1:11" ht="29.25" customHeight="1" x14ac:dyDescent="0.35">
      <c r="A9" s="14">
        <v>1</v>
      </c>
      <c r="B9" s="16" t="s">
        <v>7</v>
      </c>
      <c r="C9" s="17">
        <f>C10+C11+C12</f>
        <v>82440000</v>
      </c>
      <c r="D9" s="17">
        <f>D10+D11+D12</f>
        <v>82440000</v>
      </c>
      <c r="E9" s="34">
        <f t="shared" ref="E9:E21" si="1">SUM(C9:D9)</f>
        <v>164880000</v>
      </c>
      <c r="F9" s="28"/>
    </row>
    <row r="10" spans="1:11" ht="35.25" customHeight="1" x14ac:dyDescent="0.35">
      <c r="A10" s="18" t="s">
        <v>4</v>
      </c>
      <c r="B10" s="19" t="s">
        <v>14</v>
      </c>
      <c r="C10" s="20">
        <v>9000000</v>
      </c>
      <c r="D10" s="20">
        <v>9000000</v>
      </c>
      <c r="E10" s="29">
        <f t="shared" si="1"/>
        <v>18000000</v>
      </c>
      <c r="F10" s="28"/>
    </row>
    <row r="11" spans="1:11" s="3" customFormat="1" ht="39.75" customHeight="1" x14ac:dyDescent="0.35">
      <c r="A11" s="18" t="s">
        <v>5</v>
      </c>
      <c r="B11" s="36" t="s">
        <v>27</v>
      </c>
      <c r="C11" s="37">
        <v>40000000</v>
      </c>
      <c r="D11" s="37">
        <v>40000000</v>
      </c>
      <c r="E11" s="29">
        <f t="shared" si="1"/>
        <v>80000000</v>
      </c>
      <c r="F11" s="30"/>
    </row>
    <row r="12" spans="1:11" ht="30.75" customHeight="1" x14ac:dyDescent="0.35">
      <c r="A12" s="18" t="s">
        <v>6</v>
      </c>
      <c r="B12" s="38" t="s">
        <v>26</v>
      </c>
      <c r="C12" s="37">
        <v>33440000</v>
      </c>
      <c r="D12" s="37">
        <f>C12</f>
        <v>33440000</v>
      </c>
      <c r="E12" s="29">
        <f t="shared" si="1"/>
        <v>66880000</v>
      </c>
      <c r="F12" s="28"/>
    </row>
    <row r="13" spans="1:11" ht="32.25" customHeight="1" x14ac:dyDescent="0.35">
      <c r="A13" s="14">
        <v>2</v>
      </c>
      <c r="B13" s="16" t="s">
        <v>15</v>
      </c>
      <c r="C13" s="21">
        <v>20400000</v>
      </c>
      <c r="D13" s="21">
        <v>20400000</v>
      </c>
      <c r="E13" s="34">
        <f t="shared" si="1"/>
        <v>40800000</v>
      </c>
      <c r="F13" s="28"/>
    </row>
    <row r="14" spans="1:11" ht="75" customHeight="1" x14ac:dyDescent="0.35">
      <c r="A14" s="14" t="s">
        <v>0</v>
      </c>
      <c r="B14" s="15" t="s">
        <v>28</v>
      </c>
      <c r="C14" s="25">
        <f>C15+C16+C17</f>
        <v>76500000</v>
      </c>
      <c r="D14" s="25">
        <f>D15+D16+D17</f>
        <v>125700000</v>
      </c>
      <c r="E14" s="35">
        <f t="shared" si="1"/>
        <v>202200000</v>
      </c>
      <c r="F14" s="28" t="s">
        <v>25</v>
      </c>
    </row>
    <row r="15" spans="1:11" ht="44.25" customHeight="1" x14ac:dyDescent="0.35">
      <c r="A15" s="18">
        <v>1</v>
      </c>
      <c r="B15" s="26" t="s">
        <v>13</v>
      </c>
      <c r="C15" s="22">
        <v>26900000</v>
      </c>
      <c r="D15" s="22">
        <v>26900000</v>
      </c>
      <c r="E15" s="29">
        <f t="shared" si="1"/>
        <v>53800000</v>
      </c>
      <c r="F15" s="28"/>
    </row>
    <row r="16" spans="1:11" ht="63.75" customHeight="1" x14ac:dyDescent="0.35">
      <c r="A16" s="18">
        <v>2</v>
      </c>
      <c r="B16" s="19" t="s">
        <v>29</v>
      </c>
      <c r="C16" s="20">
        <v>23800000</v>
      </c>
      <c r="D16" s="20">
        <v>47600000</v>
      </c>
      <c r="E16" s="29">
        <f t="shared" si="1"/>
        <v>71400000</v>
      </c>
      <c r="F16" s="28"/>
    </row>
    <row r="17" spans="1:7" ht="79.5" customHeight="1" x14ac:dyDescent="0.35">
      <c r="A17" s="18">
        <v>3</v>
      </c>
      <c r="B17" s="19" t="s">
        <v>22</v>
      </c>
      <c r="C17" s="20">
        <v>25800000</v>
      </c>
      <c r="D17" s="20">
        <v>51200000</v>
      </c>
      <c r="E17" s="29">
        <f t="shared" si="1"/>
        <v>77000000</v>
      </c>
      <c r="F17" s="28"/>
    </row>
    <row r="18" spans="1:7" ht="64.5" customHeight="1" x14ac:dyDescent="0.35">
      <c r="A18" s="27" t="s">
        <v>19</v>
      </c>
      <c r="B18" s="15" t="s">
        <v>16</v>
      </c>
      <c r="C18" s="25">
        <f>C19+C20</f>
        <v>59000000</v>
      </c>
      <c r="D18" s="25">
        <f>D19+D20</f>
        <v>59000000</v>
      </c>
      <c r="E18" s="35">
        <f t="shared" si="1"/>
        <v>118000000</v>
      </c>
      <c r="F18" s="28" t="s">
        <v>25</v>
      </c>
      <c r="G18" s="39"/>
    </row>
    <row r="19" spans="1:7" ht="51" customHeight="1" x14ac:dyDescent="0.35">
      <c r="A19" s="18">
        <v>1</v>
      </c>
      <c r="B19" s="19" t="s">
        <v>17</v>
      </c>
      <c r="C19" s="20">
        <v>44000000</v>
      </c>
      <c r="D19" s="20">
        <v>44000000</v>
      </c>
      <c r="E19" s="29">
        <f t="shared" si="1"/>
        <v>88000000</v>
      </c>
      <c r="F19" s="31"/>
    </row>
    <row r="20" spans="1:7" ht="37.5" customHeight="1" x14ac:dyDescent="0.35">
      <c r="A20" s="18">
        <v>2</v>
      </c>
      <c r="B20" s="19" t="s">
        <v>18</v>
      </c>
      <c r="C20" s="20">
        <v>15000000</v>
      </c>
      <c r="D20" s="20">
        <v>15000000</v>
      </c>
      <c r="E20" s="29">
        <f t="shared" si="1"/>
        <v>30000000</v>
      </c>
      <c r="F20" s="28"/>
    </row>
    <row r="21" spans="1:7" s="4" customFormat="1" ht="32.25" customHeight="1" x14ac:dyDescent="0.35">
      <c r="A21" s="40" t="s">
        <v>8</v>
      </c>
      <c r="B21" s="41"/>
      <c r="C21" s="23">
        <f>C8+C14+C18</f>
        <v>238340000</v>
      </c>
      <c r="D21" s="23">
        <f>D8+D14+D18</f>
        <v>287540000</v>
      </c>
      <c r="E21" s="34">
        <f t="shared" si="1"/>
        <v>525880000</v>
      </c>
      <c r="F21" s="32"/>
    </row>
    <row r="22" spans="1:7" s="5" customFormat="1" ht="27.75" customHeight="1" x14ac:dyDescent="0.35">
      <c r="A22" s="11"/>
      <c r="B22" s="11"/>
      <c r="C22" s="11"/>
      <c r="D22" s="11"/>
    </row>
    <row r="23" spans="1:7" s="5" customFormat="1" ht="28.5" customHeight="1" x14ac:dyDescent="0.35">
      <c r="A23" s="11"/>
      <c r="B23" s="11"/>
      <c r="C23" s="11"/>
      <c r="D23" s="24"/>
    </row>
    <row r="24" spans="1:7" s="5" customFormat="1" x14ac:dyDescent="0.35">
      <c r="A24" s="11"/>
      <c r="B24" s="11"/>
      <c r="C24" s="11"/>
      <c r="D24" s="11"/>
    </row>
    <row r="25" spans="1:7" s="6" customFormat="1" x14ac:dyDescent="0.35">
      <c r="A25" s="11"/>
      <c r="B25" s="11"/>
      <c r="C25" s="11"/>
      <c r="D25" s="11"/>
    </row>
    <row r="26" spans="1:7" ht="27.75" customHeight="1" x14ac:dyDescent="0.35"/>
  </sheetData>
  <mergeCells count="10">
    <mergeCell ref="A1:D1"/>
    <mergeCell ref="B6:B7"/>
    <mergeCell ref="A6:A7"/>
    <mergeCell ref="C6:D6"/>
    <mergeCell ref="E6:E7"/>
    <mergeCell ref="A21:B21"/>
    <mergeCell ref="F6:F7"/>
    <mergeCell ref="A2:F2"/>
    <mergeCell ref="B3:F3"/>
    <mergeCell ref="B4:F4"/>
  </mergeCells>
  <pageMargins left="0.62992125984251968" right="0.43307086614173229" top="0.43307086614173229" bottom="0.43307086614173229"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KP chi tiết cho HHĐCM</vt:lpstr>
      <vt:lpstr>'KP chi tiết cho HHĐCM'!Print_Titles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2024-03-13T10:18:44Z</dcterms:modified>
</cp:coreProperties>
</file>